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икладаЧ\Acred_M\Post_akred2026_04\ankety\"/>
    </mc:Choice>
  </mc:AlternateContent>
  <bookViews>
    <workbookView xWindow="0" yWindow="0" windowWidth="20490" windowHeight="7305" activeTab="1"/>
  </bookViews>
  <sheets>
    <sheet name="Текстові поля" sheetId="5" r:id="rId1"/>
    <sheet name="анкетування" sheetId="1" r:id="rId2"/>
    <sheet name="від 1 до 10" sheetId="4" r:id="rId3"/>
    <sheet name="Так_Ні" sheetId="3" r:id="rId4"/>
  </sheets>
  <calcPr calcId="152511" iterateDelta="9.999999999999998E-4"/>
</workbook>
</file>

<file path=xl/calcChain.xml><?xml version="1.0" encoding="utf-8"?>
<calcChain xmlns="http://schemas.openxmlformats.org/spreadsheetml/2006/main">
  <c r="E7" i="4" l="1"/>
  <c r="P7" i="4" s="1"/>
  <c r="F7" i="4"/>
  <c r="G7" i="4"/>
  <c r="H7" i="4"/>
  <c r="I7" i="4"/>
  <c r="J7" i="4"/>
  <c r="K7" i="4"/>
  <c r="L7" i="4"/>
  <c r="M7" i="4"/>
  <c r="N7" i="4"/>
  <c r="O7" i="4"/>
  <c r="R7" i="4"/>
  <c r="C7" i="4"/>
  <c r="C6" i="4"/>
  <c r="C5" i="4"/>
  <c r="C4" i="4"/>
  <c r="C3" i="4"/>
  <c r="A7" i="4"/>
  <c r="A6" i="4"/>
  <c r="A5" i="4"/>
  <c r="A4" i="4"/>
  <c r="A3" i="4"/>
  <c r="A2" i="4"/>
  <c r="C2" i="4"/>
  <c r="B3" i="3"/>
  <c r="A3" i="3"/>
  <c r="B2" i="3"/>
  <c r="A2" i="3"/>
  <c r="S7" i="4" l="1"/>
  <c r="H2" i="4"/>
  <c r="E2" i="3"/>
  <c r="D2" i="3"/>
  <c r="F2" i="3" s="1"/>
  <c r="G3" i="3"/>
  <c r="O3" i="4"/>
  <c r="O4" i="4"/>
  <c r="O5" i="4"/>
  <c r="O6" i="4"/>
  <c r="N3" i="4"/>
  <c r="N4" i="4"/>
  <c r="N5" i="4"/>
  <c r="N6" i="4"/>
  <c r="M3" i="4"/>
  <c r="M4" i="4"/>
  <c r="M5" i="4"/>
  <c r="M6" i="4"/>
  <c r="L3" i="4"/>
  <c r="L4" i="4"/>
  <c r="L5" i="4"/>
  <c r="L6" i="4"/>
  <c r="K3" i="4"/>
  <c r="K4" i="4"/>
  <c r="K5" i="4"/>
  <c r="K6" i="4"/>
  <c r="J3" i="4"/>
  <c r="J4" i="4"/>
  <c r="J5" i="4"/>
  <c r="J6" i="4"/>
  <c r="I3" i="4"/>
  <c r="I4" i="4"/>
  <c r="I5" i="4"/>
  <c r="I6" i="4"/>
  <c r="H3" i="4"/>
  <c r="H4" i="4"/>
  <c r="H5" i="4"/>
  <c r="H6" i="4"/>
  <c r="G3" i="4"/>
  <c r="G4" i="4"/>
  <c r="G5" i="4"/>
  <c r="G6" i="4"/>
  <c r="O2" i="4"/>
  <c r="N2" i="4"/>
  <c r="M2" i="4"/>
  <c r="L2" i="4"/>
  <c r="K2" i="4"/>
  <c r="J2" i="4"/>
  <c r="I2" i="4"/>
  <c r="G2" i="4"/>
  <c r="F2" i="4"/>
  <c r="F3" i="4"/>
  <c r="F4" i="4"/>
  <c r="F5" i="4"/>
  <c r="F6" i="4"/>
  <c r="E3" i="4"/>
  <c r="P3" i="4" s="1"/>
  <c r="E4" i="4"/>
  <c r="E5" i="4"/>
  <c r="E6" i="4"/>
  <c r="E2" i="4"/>
  <c r="S6" i="4" l="1"/>
  <c r="R6" i="4"/>
  <c r="P6" i="4"/>
  <c r="S4" i="4"/>
  <c r="R4" i="4"/>
  <c r="P4" i="4"/>
  <c r="S5" i="4"/>
  <c r="R5" i="4"/>
  <c r="P5" i="4"/>
  <c r="R3" i="4"/>
  <c r="S3" i="4"/>
  <c r="R2" i="4"/>
  <c r="S2" i="4"/>
  <c r="P2" i="4"/>
  <c r="G2" i="3"/>
  <c r="F3" i="3"/>
</calcChain>
</file>

<file path=xl/sharedStrings.xml><?xml version="1.0" encoding="utf-8"?>
<sst xmlns="http://schemas.openxmlformats.org/spreadsheetml/2006/main" count="42" uniqueCount="29">
  <si>
    <t>Позначка часу</t>
  </si>
  <si>
    <t>Так</t>
  </si>
  <si>
    <t>Ні</t>
  </si>
  <si>
    <t>Середнє</t>
  </si>
  <si>
    <t>Так, %</t>
  </si>
  <si>
    <t>Ні, %</t>
  </si>
  <si>
    <t>≥5</t>
  </si>
  <si>
    <t>&lt;5</t>
  </si>
  <si>
    <t>К-сть відповідей</t>
  </si>
  <si>
    <t>Оцініть проходження переддипломної практики</t>
  </si>
  <si>
    <t>Що Вам сподобалось / не сподобалось під час практики</t>
  </si>
  <si>
    <t>Чи використали Ви матеріали переддипломної практики в магістерській дисертації?</t>
  </si>
  <si>
    <t>Напишіть зауваження / побажання щодо переддипломної практики</t>
  </si>
  <si>
    <t>Оцініть роботу над магістерською дисертацією (1 - найнижча оцінка, 10 - найвища оцінка) [Чи сподобалась Вам тема дисертації?]</t>
  </si>
  <si>
    <t>Оцініть роботу над магістерською дисертацією (1 - найнижча оцінка, 10 - найвища оцінка) [Оцініть взаємодію з керівником]</t>
  </si>
  <si>
    <t>Оцініть роботу над магістерською дисертацією (1 - найнижча оцінка, 10 - найвища оцінка) [Оцініть доступність та зрозумілість вимог щодо написання на оформлення кваліфікаційної роботи]</t>
  </si>
  <si>
    <t>Оцініть роботу над магістерською дисертацією (1 - найнижча оцінка, 10 - найвища оцінка) [Оцініть об'єктивність екзаменаційної комісії]</t>
  </si>
  <si>
    <t>Напишіть зауваження та побажання щодо виконання магістерської дисертації</t>
  </si>
  <si>
    <t>Оцініть освітню програму "Електричні станції" (1 - найнижча оцінка, 10 - найвища оцінка)</t>
  </si>
  <si>
    <t>Зазначте сильні сторони освітньої програми "Електричні станції"</t>
  </si>
  <si>
    <t>Зазначте слабкі сторони освітньої програми "Електричні станції"</t>
  </si>
  <si>
    <t>Напишіть зауваження та побажання для удосконалення освітньої програми "Електричні станції"</t>
  </si>
  <si>
    <t>Чи порадите Ви своїм знайомим / родичам вступати на ОП " Електричні станції "?</t>
  </si>
  <si>
    <t>кваліфіковані кадри, навчання практичним задачам, реальний досвід з установокою зберігання енергії</t>
  </si>
  <si>
    <t xml:space="preserve">Зауважень немає </t>
  </si>
  <si>
    <t>Зауважень немає</t>
  </si>
  <si>
    <t>високий професіоналізм викладачів, готовність вислухати, затребуваність фахівців на ринку праці</t>
  </si>
  <si>
    <t>Є старі викладачі, а так загалом чудова</t>
  </si>
  <si>
    <t xml:space="preserve">проводити більше екскурсій на енергетичні об'єкти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</si>
</sst>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.0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164" fontId="0" fillId="0" borderId="0" xfId="0" applyNumberFormat="1" applyFont="1" applyAlignme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10" fontId="0" fillId="0" borderId="0" xfId="0" applyNumberFormat="1" applyFont="1" applyAlignment="1"/>
    <xf numFmtId="2" fontId="0" fillId="0" borderId="0" xfId="0" applyNumberFormat="1" applyFont="1" applyAlignment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/>
    <xf numFmtId="0" fontId="2" fillId="0" borderId="1" xfId="0" quotePrefix="1" applyFont="1" applyBorder="1" applyAlignment="1"/>
    <xf numFmtId="165" fontId="0" fillId="0" borderId="1" xfId="0" applyNumberFormat="1" applyFont="1" applyBorder="1" applyAlignment="1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ont="1" applyFill="1" applyAlignme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/>
    </xf>
    <xf numFmtId="49" fontId="0" fillId="2" borderId="1" xfId="0" applyNumberFormat="1" applyFont="1" applyFill="1" applyBorder="1" applyAlignment="1">
      <alignment horizontal="left"/>
    </xf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activeCell="B15" sqref="B15"/>
    </sheetView>
  </sheetViews>
  <sheetFormatPr defaultColWidth="8.85546875" defaultRowHeight="12.75" x14ac:dyDescent="0.2"/>
  <cols>
    <col min="1" max="1" width="84.7109375" style="21" customWidth="1"/>
    <col min="2" max="2" width="73.42578125" style="21" customWidth="1"/>
    <col min="3" max="3" width="15.7109375" style="21" customWidth="1"/>
    <col min="4" max="6" width="8.85546875" style="21"/>
    <col min="7" max="7" width="26" style="21" customWidth="1"/>
    <col min="8" max="8" width="8.85546875" style="21"/>
    <col min="9" max="9" width="18.7109375" style="21" customWidth="1"/>
    <col min="10" max="10" width="13.140625" style="21" customWidth="1"/>
    <col min="11" max="11" width="11" style="21" customWidth="1"/>
    <col min="12" max="12" width="8.85546875" style="21"/>
    <col min="13" max="13" width="17.85546875" style="21" customWidth="1"/>
    <col min="14" max="16" width="8.85546875" style="21"/>
    <col min="17" max="17" width="18.140625" style="21" customWidth="1"/>
    <col min="18" max="22" width="8.85546875" style="21"/>
    <col min="23" max="23" width="18.5703125" style="21" customWidth="1"/>
    <col min="24" max="24" width="17.28515625" style="21" customWidth="1"/>
    <col min="25" max="25" width="8.85546875" style="21"/>
    <col min="26" max="26" width="10.7109375" style="21" customWidth="1"/>
    <col min="27" max="29" width="8.85546875" style="21"/>
    <col min="30" max="30" width="25.42578125" style="21" customWidth="1"/>
    <col min="31" max="31" width="13.7109375" style="21" customWidth="1"/>
    <col min="32" max="16384" width="8.85546875" style="21"/>
  </cols>
  <sheetData>
    <row r="1" spans="1:32" x14ac:dyDescent="0.2">
      <c r="C1" s="17"/>
      <c r="D1" s="17"/>
      <c r="E1" s="17"/>
      <c r="F1" s="17"/>
      <c r="G1" s="17"/>
      <c r="H1" s="17"/>
      <c r="I1" s="17"/>
      <c r="J1" s="18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ht="19.7" customHeight="1" x14ac:dyDescent="0.2">
      <c r="A2" s="22"/>
      <c r="B2" s="17"/>
      <c r="C2" s="17"/>
      <c r="D2" s="17"/>
      <c r="E2" s="17"/>
      <c r="F2" s="17"/>
      <c r="G2" s="17"/>
      <c r="H2" s="17"/>
      <c r="I2" s="17"/>
      <c r="J2" s="18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spans="1:32" ht="25.5" x14ac:dyDescent="0.2">
      <c r="A3" s="30" t="s">
        <v>19</v>
      </c>
      <c r="B3" s="20" t="s">
        <v>26</v>
      </c>
      <c r="C3" s="17"/>
      <c r="D3" s="17"/>
      <c r="E3" s="17"/>
      <c r="F3" s="17"/>
      <c r="G3" s="17"/>
      <c r="H3" s="17"/>
      <c r="I3" s="17"/>
      <c r="J3" s="18"/>
      <c r="K3" s="18"/>
      <c r="L3" s="17"/>
      <c r="M3" s="17"/>
      <c r="N3" s="17"/>
      <c r="O3" s="17"/>
      <c r="P3" s="17"/>
      <c r="Q3" s="17"/>
      <c r="R3" s="17"/>
      <c r="S3" s="17"/>
      <c r="T3" s="18"/>
      <c r="U3" s="17"/>
      <c r="V3" s="17"/>
      <c r="W3" s="17"/>
      <c r="X3" s="17"/>
      <c r="Y3" s="17"/>
      <c r="Z3" s="18"/>
      <c r="AA3" s="17"/>
      <c r="AB3" s="17"/>
      <c r="AC3" s="17"/>
      <c r="AD3" s="17"/>
      <c r="AE3" s="18"/>
      <c r="AF3" s="17"/>
    </row>
    <row r="4" spans="1:32" x14ac:dyDescent="0.2">
      <c r="A4" s="30"/>
      <c r="B4" s="20"/>
      <c r="C4" s="17"/>
      <c r="D4" s="17"/>
      <c r="E4" s="17"/>
      <c r="F4" s="17"/>
      <c r="G4" s="17"/>
      <c r="H4" s="17"/>
      <c r="I4" s="17"/>
      <c r="J4" s="18"/>
      <c r="K4" s="18"/>
      <c r="L4" s="17"/>
      <c r="M4" s="17"/>
      <c r="N4" s="17"/>
      <c r="O4" s="17"/>
      <c r="P4" s="17"/>
      <c r="Q4" s="17"/>
      <c r="R4" s="17"/>
      <c r="S4" s="17"/>
      <c r="T4" s="18"/>
      <c r="U4" s="17"/>
      <c r="V4" s="17"/>
      <c r="W4" s="17"/>
      <c r="X4" s="17"/>
      <c r="Y4" s="17"/>
      <c r="Z4" s="18"/>
      <c r="AA4" s="17"/>
      <c r="AB4" s="17"/>
      <c r="AC4" s="17"/>
      <c r="AD4" s="17"/>
      <c r="AE4" s="18"/>
      <c r="AF4" s="17"/>
    </row>
    <row r="5" spans="1:32" x14ac:dyDescent="0.2">
      <c r="A5" s="30"/>
      <c r="B5" s="20"/>
      <c r="C5" s="17"/>
      <c r="D5" s="17"/>
      <c r="E5" s="17"/>
      <c r="F5" s="17"/>
      <c r="G5" s="17"/>
      <c r="H5" s="17"/>
      <c r="I5" s="17"/>
      <c r="J5" s="18"/>
      <c r="K5" s="18"/>
      <c r="L5" s="17"/>
      <c r="M5" s="17"/>
      <c r="N5" s="17"/>
      <c r="O5" s="17"/>
      <c r="P5" s="17"/>
      <c r="Q5" s="17"/>
      <c r="R5" s="17"/>
      <c r="S5" s="17"/>
      <c r="T5" s="18"/>
      <c r="U5" s="17"/>
      <c r="V5" s="17"/>
      <c r="W5" s="17"/>
      <c r="X5" s="17"/>
      <c r="Y5" s="17"/>
      <c r="Z5" s="18"/>
      <c r="AA5" s="17"/>
      <c r="AB5" s="17"/>
      <c r="AC5" s="17"/>
      <c r="AD5" s="17"/>
      <c r="AE5" s="18"/>
      <c r="AF5" s="17"/>
    </row>
    <row r="6" spans="1:32" x14ac:dyDescent="0.2">
      <c r="A6" s="23"/>
      <c r="B6" s="17"/>
      <c r="C6" s="17"/>
      <c r="D6" s="17"/>
      <c r="E6" s="17"/>
      <c r="F6" s="17"/>
      <c r="G6" s="17"/>
      <c r="H6" s="17"/>
      <c r="I6" s="17"/>
      <c r="J6" s="18"/>
      <c r="K6" s="18"/>
      <c r="L6" s="17"/>
      <c r="M6" s="17"/>
      <c r="N6" s="17"/>
      <c r="O6" s="17"/>
      <c r="P6" s="17"/>
      <c r="Q6" s="17"/>
      <c r="R6" s="17"/>
      <c r="S6" s="17"/>
      <c r="T6" s="18"/>
      <c r="U6" s="17"/>
      <c r="V6" s="17"/>
      <c r="W6" s="17"/>
      <c r="X6" s="17"/>
      <c r="Y6" s="17"/>
      <c r="Z6" s="18"/>
      <c r="AA6" s="17"/>
      <c r="AB6" s="17"/>
      <c r="AC6" s="17"/>
      <c r="AD6" s="17"/>
      <c r="AE6" s="18"/>
      <c r="AF6" s="17"/>
    </row>
    <row r="7" spans="1:32" x14ac:dyDescent="0.2">
      <c r="A7" s="24" t="s">
        <v>20</v>
      </c>
      <c r="B7" s="20" t="s">
        <v>27</v>
      </c>
      <c r="C7" s="17"/>
      <c r="D7" s="17"/>
      <c r="E7" s="17"/>
      <c r="F7" s="17"/>
      <c r="G7" s="17"/>
      <c r="H7" s="17"/>
      <c r="I7" s="18"/>
      <c r="J7" s="17"/>
      <c r="K7" s="17"/>
      <c r="L7" s="17"/>
      <c r="M7" s="17"/>
      <c r="N7" s="17"/>
      <c r="O7" s="18"/>
      <c r="P7" s="17"/>
      <c r="Q7" s="17"/>
      <c r="R7" s="17"/>
      <c r="S7" s="17"/>
      <c r="T7" s="17"/>
      <c r="U7" s="17"/>
      <c r="V7" s="17"/>
      <c r="W7" s="19"/>
      <c r="X7" s="17"/>
      <c r="Y7" s="17"/>
      <c r="Z7" s="18"/>
      <c r="AA7" s="17"/>
      <c r="AB7" s="17"/>
      <c r="AC7" s="17"/>
      <c r="AD7" s="17"/>
      <c r="AE7" s="18"/>
      <c r="AF7" s="17"/>
    </row>
    <row r="8" spans="1:32" x14ac:dyDescent="0.2">
      <c r="A8" s="25"/>
    </row>
    <row r="9" spans="1:32" x14ac:dyDescent="0.2">
      <c r="A9" s="25"/>
    </row>
    <row r="10" spans="1:32" x14ac:dyDescent="0.2">
      <c r="A10" s="27" t="s">
        <v>17</v>
      </c>
      <c r="B10" s="31" t="s">
        <v>25</v>
      </c>
    </row>
    <row r="11" spans="1:32" x14ac:dyDescent="0.2">
      <c r="A11" s="25"/>
    </row>
    <row r="12" spans="1:32" x14ac:dyDescent="0.2">
      <c r="A12" s="26" t="s">
        <v>12</v>
      </c>
      <c r="B12" s="20" t="s">
        <v>24</v>
      </c>
    </row>
    <row r="13" spans="1:32" x14ac:dyDescent="0.2">
      <c r="A13" s="26"/>
      <c r="B13" s="20"/>
    </row>
    <row r="14" spans="1:32" x14ac:dyDescent="0.2">
      <c r="A14" s="25"/>
    </row>
    <row r="15" spans="1:32" x14ac:dyDescent="0.2">
      <c r="A15" s="28" t="s">
        <v>21</v>
      </c>
      <c r="B15" s="31" t="s">
        <v>28</v>
      </c>
    </row>
  </sheetData>
  <mergeCells count="2">
    <mergeCell ref="A12:A13"/>
    <mergeCell ref="A3:A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11"/>
  <sheetViews>
    <sheetView tabSelected="1" topLeftCell="B1" zoomScale="70" zoomScaleNormal="70" workbookViewId="0">
      <pane ySplit="1" topLeftCell="A2" activePane="bottomLeft" state="frozen"/>
      <selection pane="bottomLeft" activeCell="B3" sqref="B3"/>
    </sheetView>
  </sheetViews>
  <sheetFormatPr defaultColWidth="12.7109375" defaultRowHeight="15.75" customHeight="1" x14ac:dyDescent="0.2"/>
  <cols>
    <col min="1" max="1" width="0" hidden="1" customWidth="1"/>
    <col min="2" max="2" width="18.85546875" customWidth="1"/>
    <col min="3" max="3" width="19.7109375" customWidth="1"/>
    <col min="4" max="21" width="18.85546875" customWidth="1"/>
  </cols>
  <sheetData>
    <row r="1" spans="1:19" ht="12.75" x14ac:dyDescent="0.2">
      <c r="B1" s="1" t="s">
        <v>0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/>
      <c r="R1" s="1"/>
      <c r="S1" s="1"/>
    </row>
    <row r="2" spans="1:19" ht="12.75" x14ac:dyDescent="0.2">
      <c r="A2">
        <v>1</v>
      </c>
      <c r="B2" s="4">
        <v>46016.458958333336</v>
      </c>
      <c r="C2" s="2">
        <v>10</v>
      </c>
      <c r="D2" t="s">
        <v>23</v>
      </c>
      <c r="E2" t="s">
        <v>1</v>
      </c>
      <c r="F2" s="3" t="s">
        <v>24</v>
      </c>
      <c r="G2">
        <v>10</v>
      </c>
      <c r="H2">
        <v>10</v>
      </c>
      <c r="I2">
        <v>9</v>
      </c>
      <c r="J2">
        <v>10</v>
      </c>
      <c r="K2" s="3" t="s">
        <v>25</v>
      </c>
      <c r="L2" s="2">
        <v>10</v>
      </c>
      <c r="M2" s="2" t="s">
        <v>26</v>
      </c>
      <c r="N2" s="3" t="s">
        <v>27</v>
      </c>
      <c r="O2" s="2" t="s">
        <v>28</v>
      </c>
      <c r="P2" s="2" t="s">
        <v>1</v>
      </c>
      <c r="Q2" s="2"/>
      <c r="R2" s="2"/>
      <c r="S2" s="2"/>
    </row>
    <row r="3" spans="1:19" ht="15.75" customHeight="1" x14ac:dyDescent="0.2">
      <c r="C3" s="2"/>
      <c r="D3" s="2"/>
    </row>
    <row r="4" spans="1:19" ht="15.75" customHeight="1" x14ac:dyDescent="0.2">
      <c r="C4" s="2"/>
    </row>
    <row r="5" spans="1:19" ht="15.75" customHeight="1" x14ac:dyDescent="0.2">
      <c r="C5" s="2"/>
    </row>
    <row r="6" spans="1:19" ht="15.75" customHeight="1" x14ac:dyDescent="0.2">
      <c r="C6" s="2"/>
    </row>
    <row r="7" spans="1:19" ht="15.75" customHeight="1" x14ac:dyDescent="0.2">
      <c r="C7" s="2"/>
    </row>
    <row r="8" spans="1:19" ht="15.75" customHeight="1" x14ac:dyDescent="0.2">
      <c r="C8" s="2"/>
    </row>
    <row r="9" spans="1:19" ht="15.75" customHeight="1" x14ac:dyDescent="0.2">
      <c r="C9" s="2"/>
    </row>
    <row r="10" spans="1:19" ht="15.75" customHeight="1" x14ac:dyDescent="0.2">
      <c r="C10" s="2"/>
    </row>
    <row r="11" spans="1:19" ht="15.75" customHeight="1" x14ac:dyDescent="0.2">
      <c r="C1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A4" workbookViewId="0">
      <selection activeCell="A9" sqref="A9"/>
    </sheetView>
  </sheetViews>
  <sheetFormatPr defaultRowHeight="12.75" x14ac:dyDescent="0.2"/>
  <cols>
    <col min="1" max="1" width="37.28515625" customWidth="1"/>
    <col min="3" max="3" width="3.85546875" customWidth="1"/>
    <col min="6" max="15" width="2.7109375" customWidth="1"/>
    <col min="16" max="16" width="9" customWidth="1"/>
    <col min="18" max="18" width="9" bestFit="1" customWidth="1"/>
    <col min="19" max="19" width="9.28515625" bestFit="1" customWidth="1"/>
  </cols>
  <sheetData>
    <row r="1" spans="1:19" ht="38.25" x14ac:dyDescent="0.2">
      <c r="C1">
        <v>1</v>
      </c>
      <c r="E1" s="6" t="s">
        <v>8</v>
      </c>
      <c r="F1" s="7">
        <v>1</v>
      </c>
      <c r="G1" s="7">
        <v>2</v>
      </c>
      <c r="H1" s="7">
        <v>3</v>
      </c>
      <c r="I1" s="7">
        <v>4</v>
      </c>
      <c r="J1" s="7">
        <v>5</v>
      </c>
      <c r="K1" s="7">
        <v>6</v>
      </c>
      <c r="L1" s="7">
        <v>7</v>
      </c>
      <c r="M1" s="7">
        <v>8</v>
      </c>
      <c r="N1" s="7">
        <v>9</v>
      </c>
      <c r="O1" s="7">
        <v>10</v>
      </c>
      <c r="P1" s="7" t="s">
        <v>3</v>
      </c>
      <c r="Q1" s="8"/>
      <c r="R1" s="9" t="s">
        <v>7</v>
      </c>
      <c r="S1" s="9" t="s">
        <v>6</v>
      </c>
    </row>
    <row r="2" spans="1:19" ht="25.5" x14ac:dyDescent="0.2">
      <c r="A2" s="5" t="str">
        <f>анкетування!C1</f>
        <v>Оцініть проходження переддипломної практики</v>
      </c>
      <c r="C2" s="2">
        <f>анкетування!G2</f>
        <v>10</v>
      </c>
      <c r="E2">
        <f t="shared" ref="E2:E6" si="0">COUNTIF(C2:C2,"&gt;0")</f>
        <v>1</v>
      </c>
      <c r="F2">
        <f t="shared" ref="F2:F6" si="1">COUNTIF(C2:C2, "=1" )</f>
        <v>0</v>
      </c>
      <c r="G2">
        <f t="shared" ref="G2:G6" si="2">COUNTIF(C2:C2, "=2" )</f>
        <v>0</v>
      </c>
      <c r="H2">
        <f t="shared" ref="H2:H6" si="3">COUNTIF(C2:C2, "=3" )</f>
        <v>0</v>
      </c>
      <c r="I2">
        <f t="shared" ref="I2:I6" si="4">COUNTIF(C2:C2, "=4" )</f>
        <v>0</v>
      </c>
      <c r="J2">
        <f t="shared" ref="J2:J6" si="5">COUNTIF(C2:C2, "=5" )</f>
        <v>0</v>
      </c>
      <c r="K2">
        <f t="shared" ref="K2:K6" si="6">COUNTIF(C2:C2, "=6" )</f>
        <v>0</v>
      </c>
      <c r="L2">
        <f t="shared" ref="L2:L6" si="7">COUNTIF(C2:C2, "=7" )</f>
        <v>0</v>
      </c>
      <c r="M2">
        <f t="shared" ref="M2:M6" si="8">COUNTIF(C2:C2, "=8" )</f>
        <v>0</v>
      </c>
      <c r="N2">
        <f t="shared" ref="N2:N6" si="9">COUNTIF(C2:C2, "=9" )</f>
        <v>0</v>
      </c>
      <c r="O2">
        <f t="shared" ref="O2:O6" si="10">COUNTIF(C2:C2, "=10" )</f>
        <v>1</v>
      </c>
      <c r="P2" s="11">
        <f t="shared" ref="P2:P6" si="11">SUM(C2:C2)/E2</f>
        <v>10</v>
      </c>
      <c r="Q2" s="10"/>
      <c r="R2" s="10">
        <f>SUM(F2:I2)/E2</f>
        <v>0</v>
      </c>
      <c r="S2" s="10">
        <f>SUM(J2:O2)/E2</f>
        <v>1</v>
      </c>
    </row>
    <row r="3" spans="1:19" ht="51" x14ac:dyDescent="0.2">
      <c r="A3" s="5" t="str">
        <f>анкетування!G1</f>
        <v>Оцініть роботу над магістерською дисертацією (1 - найнижча оцінка, 10 - найвища оцінка) [Чи сподобалась Вам тема дисертації?]</v>
      </c>
      <c r="C3">
        <f>анкетування!G2</f>
        <v>10</v>
      </c>
      <c r="E3">
        <f t="shared" si="0"/>
        <v>1</v>
      </c>
      <c r="F3">
        <f t="shared" si="1"/>
        <v>0</v>
      </c>
      <c r="G3">
        <f t="shared" si="2"/>
        <v>0</v>
      </c>
      <c r="H3">
        <f t="shared" si="3"/>
        <v>0</v>
      </c>
      <c r="I3">
        <f t="shared" si="4"/>
        <v>0</v>
      </c>
      <c r="J3">
        <f t="shared" si="5"/>
        <v>0</v>
      </c>
      <c r="K3">
        <f t="shared" si="6"/>
        <v>0</v>
      </c>
      <c r="L3">
        <f t="shared" si="7"/>
        <v>0</v>
      </c>
      <c r="M3">
        <f t="shared" si="8"/>
        <v>0</v>
      </c>
      <c r="N3">
        <f t="shared" si="9"/>
        <v>0</v>
      </c>
      <c r="O3">
        <f t="shared" si="10"/>
        <v>1</v>
      </c>
      <c r="P3" s="11">
        <f t="shared" si="11"/>
        <v>10</v>
      </c>
      <c r="Q3" s="10"/>
      <c r="R3" s="10">
        <f t="shared" ref="R3:R6" si="12">SUM(F3:I3)/E3</f>
        <v>0</v>
      </c>
      <c r="S3" s="10">
        <f t="shared" ref="S3:S6" si="13">SUM(J3:O3)/E3</f>
        <v>1</v>
      </c>
    </row>
    <row r="4" spans="1:19" ht="58.15" customHeight="1" x14ac:dyDescent="0.2">
      <c r="A4" s="5" t="str">
        <f>анкетування!H1</f>
        <v>Оцініть роботу над магістерською дисертацією (1 - найнижча оцінка, 10 - найвища оцінка) [Оцініть взаємодію з керівником]</v>
      </c>
      <c r="C4">
        <f>анкетування!H2</f>
        <v>10</v>
      </c>
      <c r="E4">
        <f t="shared" si="0"/>
        <v>1</v>
      </c>
      <c r="F4">
        <f t="shared" si="1"/>
        <v>0</v>
      </c>
      <c r="G4">
        <f t="shared" si="2"/>
        <v>0</v>
      </c>
      <c r="H4">
        <f t="shared" si="3"/>
        <v>0</v>
      </c>
      <c r="I4">
        <f t="shared" si="4"/>
        <v>0</v>
      </c>
      <c r="J4">
        <f t="shared" si="5"/>
        <v>0</v>
      </c>
      <c r="K4">
        <f t="shared" si="6"/>
        <v>0</v>
      </c>
      <c r="L4">
        <f t="shared" si="7"/>
        <v>0</v>
      </c>
      <c r="M4">
        <f t="shared" si="8"/>
        <v>0</v>
      </c>
      <c r="N4">
        <f t="shared" si="9"/>
        <v>0</v>
      </c>
      <c r="O4">
        <f t="shared" si="10"/>
        <v>1</v>
      </c>
      <c r="P4" s="11">
        <f t="shared" si="11"/>
        <v>10</v>
      </c>
      <c r="Q4" s="10"/>
      <c r="R4" s="10">
        <f t="shared" si="12"/>
        <v>0</v>
      </c>
      <c r="S4" s="10">
        <f t="shared" si="13"/>
        <v>1</v>
      </c>
    </row>
    <row r="5" spans="1:19" ht="63.75" x14ac:dyDescent="0.2">
      <c r="A5" s="5" t="str">
        <f>анкетування!I1</f>
        <v>Оцініть роботу над магістерською дисертацією (1 - найнижча оцінка, 10 - найвища оцінка) [Оцініть доступність та зрозумілість вимог щодо написання на оформлення кваліфікаційної роботи]</v>
      </c>
      <c r="C5">
        <f>анкетування!I2</f>
        <v>9</v>
      </c>
      <c r="E5">
        <f t="shared" si="0"/>
        <v>1</v>
      </c>
      <c r="F5">
        <f t="shared" si="1"/>
        <v>0</v>
      </c>
      <c r="G5">
        <f t="shared" si="2"/>
        <v>0</v>
      </c>
      <c r="H5">
        <f t="shared" si="3"/>
        <v>0</v>
      </c>
      <c r="I5">
        <f t="shared" si="4"/>
        <v>0</v>
      </c>
      <c r="J5">
        <f t="shared" si="5"/>
        <v>0</v>
      </c>
      <c r="K5">
        <f t="shared" si="6"/>
        <v>0</v>
      </c>
      <c r="L5">
        <f t="shared" si="7"/>
        <v>0</v>
      </c>
      <c r="M5">
        <f t="shared" si="8"/>
        <v>0</v>
      </c>
      <c r="N5">
        <f t="shared" si="9"/>
        <v>1</v>
      </c>
      <c r="O5">
        <f t="shared" si="10"/>
        <v>0</v>
      </c>
      <c r="P5" s="11">
        <f t="shared" si="11"/>
        <v>9</v>
      </c>
      <c r="Q5" s="10"/>
      <c r="R5" s="10">
        <f t="shared" si="12"/>
        <v>0</v>
      </c>
      <c r="S5" s="10">
        <f t="shared" si="13"/>
        <v>1</v>
      </c>
    </row>
    <row r="6" spans="1:19" ht="51" x14ac:dyDescent="0.2">
      <c r="A6" s="5" t="str">
        <f>анкетування!J1</f>
        <v>Оцініть роботу над магістерською дисертацією (1 - найнижча оцінка, 10 - найвища оцінка) [Оцініть об'єктивність екзаменаційної комісії]</v>
      </c>
      <c r="C6">
        <f>анкетування!J2</f>
        <v>10</v>
      </c>
      <c r="E6">
        <f t="shared" si="0"/>
        <v>1</v>
      </c>
      <c r="F6">
        <f t="shared" si="1"/>
        <v>0</v>
      </c>
      <c r="G6">
        <f t="shared" si="2"/>
        <v>0</v>
      </c>
      <c r="H6">
        <f t="shared" si="3"/>
        <v>0</v>
      </c>
      <c r="I6">
        <f t="shared" si="4"/>
        <v>0</v>
      </c>
      <c r="J6">
        <f t="shared" si="5"/>
        <v>0</v>
      </c>
      <c r="K6">
        <f t="shared" si="6"/>
        <v>0</v>
      </c>
      <c r="L6">
        <f t="shared" si="7"/>
        <v>0</v>
      </c>
      <c r="M6">
        <f t="shared" si="8"/>
        <v>0</v>
      </c>
      <c r="N6">
        <f t="shared" si="9"/>
        <v>0</v>
      </c>
      <c r="O6">
        <f t="shared" si="10"/>
        <v>1</v>
      </c>
      <c r="P6" s="11">
        <f t="shared" si="11"/>
        <v>10</v>
      </c>
      <c r="Q6" s="10"/>
      <c r="R6" s="10">
        <f t="shared" si="12"/>
        <v>0</v>
      </c>
      <c r="S6" s="10">
        <f t="shared" si="13"/>
        <v>1</v>
      </c>
    </row>
    <row r="7" spans="1:19" ht="38.25" x14ac:dyDescent="0.2">
      <c r="A7" s="29" t="str">
        <f>анкетування!L1</f>
        <v>Оцініть освітню програму "Електричні станції" (1 - найнижча оцінка, 10 - найвища оцінка)</v>
      </c>
      <c r="C7">
        <f>анкетування!L2</f>
        <v>10</v>
      </c>
      <c r="E7">
        <f t="shared" ref="E7" si="14">COUNTIF(C7:C7,"&gt;0")</f>
        <v>1</v>
      </c>
      <c r="F7">
        <f t="shared" ref="F7" si="15">COUNTIF(C7:C7, "=1" )</f>
        <v>0</v>
      </c>
      <c r="G7">
        <f t="shared" ref="G7" si="16">COUNTIF(C7:C7, "=2" )</f>
        <v>0</v>
      </c>
      <c r="H7">
        <f t="shared" ref="H7" si="17">COUNTIF(C7:C7, "=3" )</f>
        <v>0</v>
      </c>
      <c r="I7">
        <f t="shared" ref="I7" si="18">COUNTIF(C7:C7, "=4" )</f>
        <v>0</v>
      </c>
      <c r="J7">
        <f t="shared" ref="J7" si="19">COUNTIF(C7:C7, "=5" )</f>
        <v>0</v>
      </c>
      <c r="K7">
        <f t="shared" ref="K7" si="20">COUNTIF(C7:C7, "=6" )</f>
        <v>0</v>
      </c>
      <c r="L7">
        <f t="shared" ref="L7" si="21">COUNTIF(C7:C7, "=7" )</f>
        <v>0</v>
      </c>
      <c r="M7">
        <f t="shared" ref="M7" si="22">COUNTIF(C7:C7, "=8" )</f>
        <v>0</v>
      </c>
      <c r="N7">
        <f t="shared" ref="N7" si="23">COUNTIF(C7:C7, "=9" )</f>
        <v>0</v>
      </c>
      <c r="O7">
        <f t="shared" ref="O7" si="24">COUNTIF(C7:C7, "=10" )</f>
        <v>1</v>
      </c>
      <c r="P7" s="11">
        <f t="shared" ref="P7" si="25">SUM(C7:C7)/E7</f>
        <v>10</v>
      </c>
      <c r="Q7" s="10"/>
      <c r="R7" s="10">
        <f t="shared" ref="R7" si="26">SUM(F7:I7)/E7</f>
        <v>0</v>
      </c>
      <c r="S7" s="10">
        <f t="shared" ref="S7" si="27">SUM(J7:O7)/E7</f>
        <v>1</v>
      </c>
    </row>
    <row r="8" spans="1:19" x14ac:dyDescent="0.2">
      <c r="P8" s="1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9" sqref="A9"/>
    </sheetView>
  </sheetViews>
  <sheetFormatPr defaultRowHeight="12.75" x14ac:dyDescent="0.2"/>
  <cols>
    <col min="1" max="1" width="52.5703125" customWidth="1"/>
    <col min="2" max="2" width="14" bestFit="1" customWidth="1"/>
  </cols>
  <sheetData>
    <row r="1" spans="1:7" ht="38.25" x14ac:dyDescent="0.2">
      <c r="B1" s="2">
        <v>1</v>
      </c>
      <c r="C1" s="6" t="s">
        <v>8</v>
      </c>
      <c r="D1" s="12" t="s">
        <v>1</v>
      </c>
      <c r="E1" s="12" t="s">
        <v>2</v>
      </c>
      <c r="F1" s="13" t="s">
        <v>4</v>
      </c>
      <c r="G1" s="13" t="s">
        <v>5</v>
      </c>
    </row>
    <row r="2" spans="1:7" ht="25.5" x14ac:dyDescent="0.2">
      <c r="A2" s="5" t="str">
        <f>анкетування!E1</f>
        <v>Чи використали Ви матеріали переддипломної практики в магістерській дисертації?</v>
      </c>
      <c r="B2" s="2" t="str">
        <f>анкетування!E2</f>
        <v>Так</v>
      </c>
      <c r="C2" s="14">
        <v>1</v>
      </c>
      <c r="D2" s="15">
        <f>COUNTIF(B2:B2,"Так")</f>
        <v>1</v>
      </c>
      <c r="E2" s="14">
        <f>COUNTIF(B2:B2,"Ні")</f>
        <v>0</v>
      </c>
      <c r="F2" s="16">
        <f>D2/C2*100</f>
        <v>100</v>
      </c>
      <c r="G2" s="16">
        <f>E2/C2*100</f>
        <v>0</v>
      </c>
    </row>
    <row r="3" spans="1:7" ht="37.15" customHeight="1" x14ac:dyDescent="0.2">
      <c r="A3" s="5" t="str">
        <f>анкетування!P1</f>
        <v>Чи порадите Ви своїм знайомим / родичам вступати на ОП " Електричні станції "?</v>
      </c>
      <c r="B3" s="5" t="str">
        <f>анкетування!P2</f>
        <v>Так</v>
      </c>
      <c r="C3" s="14">
        <v>1</v>
      </c>
      <c r="D3" s="15">
        <v>1</v>
      </c>
      <c r="E3" s="14">
        <v>0</v>
      </c>
      <c r="F3" s="16">
        <f t="shared" ref="F3" si="0">D3/C3*100</f>
        <v>100</v>
      </c>
      <c r="G3" s="16">
        <f t="shared" ref="G3" si="1">E3/C3*100</f>
        <v>0</v>
      </c>
    </row>
    <row r="4" spans="1:7" x14ac:dyDescent="0.2">
      <c r="A4" s="2"/>
    </row>
    <row r="5" spans="1:7" x14ac:dyDescent="0.2">
      <c r="A5" s="2"/>
    </row>
    <row r="6" spans="1:7" x14ac:dyDescent="0.2">
      <c r="A6" s="2"/>
    </row>
    <row r="7" spans="1:7" x14ac:dyDescent="0.2">
      <c r="A7" s="2"/>
    </row>
    <row r="8" spans="1:7" x14ac:dyDescent="0.2">
      <c r="A8" s="2"/>
    </row>
    <row r="9" spans="1:7" x14ac:dyDescent="0.2">
      <c r="A9" s="2"/>
    </row>
    <row r="10" spans="1:7" x14ac:dyDescent="0.2">
      <c r="A10" s="2"/>
    </row>
    <row r="11" spans="1:7" x14ac:dyDescent="0.2">
      <c r="A11" s="2"/>
    </row>
    <row r="12" spans="1:7" x14ac:dyDescent="0.2">
      <c r="A12" s="2"/>
    </row>
    <row r="13" spans="1:7" x14ac:dyDescent="0.2">
      <c r="A13" s="2"/>
    </row>
    <row r="14" spans="1:7" x14ac:dyDescent="0.2">
      <c r="A14" s="2"/>
    </row>
    <row r="15" spans="1:7" x14ac:dyDescent="0.2">
      <c r="A15" s="2"/>
    </row>
    <row r="16" spans="1:7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Текстові поля</vt:lpstr>
      <vt:lpstr>анкетування</vt:lpstr>
      <vt:lpstr>від 1 до 10</vt:lpstr>
      <vt:lpstr>Так_Ні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kolya</cp:lastModifiedBy>
  <dcterms:created xsi:type="dcterms:W3CDTF">2023-09-13T12:12:01Z</dcterms:created>
  <dcterms:modified xsi:type="dcterms:W3CDTF">2026-08-13T08:53:09Z</dcterms:modified>
</cp:coreProperties>
</file>